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7A" lockStructure="1" lockWindows="1"/>
  <bookViews>
    <workbookView windowWidth="28800" windowHeight="12465" activeTab="1"/>
  </bookViews>
  <sheets>
    <sheet name="说明" sheetId="4" r:id="rId1"/>
    <sheet name="国资处留存" sheetId="1" r:id="rId2"/>
    <sheet name="财务处留存" sheetId="2" r:id="rId3"/>
    <sheet name="库房、申报单位留存" sheetId="3" r:id="rId4"/>
  </sheets>
  <calcPr calcId="144525"/>
</workbook>
</file>

<file path=xl/sharedStrings.xml><?xml version="1.0" encoding="utf-8"?>
<sst xmlns="http://schemas.openxmlformats.org/spreadsheetml/2006/main" count="163" uniqueCount="79">
  <si>
    <t>报废审批表使用说明</t>
  </si>
  <si>
    <t>1、新版报废审批表只需填写《国资处留存表》，后面三张表会自动生成；</t>
  </si>
  <si>
    <t>2、新版报废审批表中的“申请报废理由”栏有下拉式菜单供申请单位选择，无需填写；</t>
  </si>
  <si>
    <t>3、新版报废审批表已对非用户编辑区域做了保护，首页8条记录填满时，请另行填写；</t>
  </si>
  <si>
    <t>4、新版报废审批表打印格式已按照A4打印纸做好设置，无需改动；</t>
  </si>
  <si>
    <t>5、纸质报废审批表只需打印《国资处留存》、《财务处留存》、《库房留存》和《申报单位留存》四张表共计三页即可；</t>
  </si>
  <si>
    <r>
      <rPr>
        <b/>
        <sz val="16"/>
        <color indexed="8"/>
        <rFont val="楷体_GB2312"/>
        <charset val="134"/>
      </rPr>
      <t>西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安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石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油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大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学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仪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器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设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备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报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废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审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批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楷体_GB2312"/>
        <charset val="134"/>
      </rPr>
      <t>表</t>
    </r>
  </si>
  <si>
    <r>
      <rPr>
        <sz val="16"/>
        <color indexed="8"/>
        <rFont val="隶书"/>
        <charset val="134"/>
      </rPr>
      <t>单位价值小于</t>
    </r>
    <r>
      <rPr>
        <sz val="16"/>
        <color indexed="8"/>
        <rFont val="Times New Roman"/>
        <charset val="134"/>
      </rPr>
      <t>5</t>
    </r>
    <r>
      <rPr>
        <sz val="16"/>
        <color indexed="8"/>
        <rFont val="隶书"/>
        <charset val="134"/>
      </rPr>
      <t>万元</t>
    </r>
    <r>
      <rPr>
        <sz val="16"/>
        <color indexed="8"/>
        <rFont val="Times New Roman"/>
        <charset val="134"/>
      </rPr>
      <t xml:space="preserve">                    </t>
    </r>
  </si>
  <si>
    <t xml:space="preserve">填报单位（盖章）：                                         </t>
  </si>
  <si>
    <t xml:space="preserve">申报日期  </t>
  </si>
  <si>
    <t>年</t>
  </si>
  <si>
    <t>月</t>
  </si>
  <si>
    <t>日</t>
  </si>
  <si>
    <t>固废字               号</t>
  </si>
  <si>
    <t>单位：元</t>
  </si>
  <si>
    <t>设备编号</t>
  </si>
  <si>
    <t>设备名称</t>
  </si>
  <si>
    <t>规格型号</t>
  </si>
  <si>
    <t>单价</t>
  </si>
  <si>
    <t>数量</t>
  </si>
  <si>
    <t>金额</t>
  </si>
  <si>
    <t>购置时间</t>
  </si>
  <si>
    <t>申请报废理由</t>
  </si>
  <si>
    <t>20132431</t>
  </si>
  <si>
    <t>切换器</t>
  </si>
  <si>
    <t>USBKVM</t>
  </si>
  <si>
    <t>技术落后、无法适应教学、科研需求</t>
  </si>
  <si>
    <t>20133292</t>
  </si>
  <si>
    <t>KVM切换器</t>
  </si>
  <si>
    <t>DKVM-22U</t>
  </si>
  <si>
    <t>20133293</t>
  </si>
  <si>
    <t>DKVM-23U</t>
  </si>
  <si>
    <t>此</t>
  </si>
  <si>
    <t>20075626</t>
  </si>
  <si>
    <t>扫描仪</t>
  </si>
  <si>
    <t>中晶R4*</t>
  </si>
  <si>
    <t>设备老化，无配件或无维修价值</t>
  </si>
  <si>
    <t>页</t>
  </si>
  <si>
    <t>20109545</t>
  </si>
  <si>
    <t>显示器</t>
  </si>
  <si>
    <t>15寸液晶</t>
  </si>
  <si>
    <t>国</t>
  </si>
  <si>
    <t>20072611</t>
  </si>
  <si>
    <t>17寸液晶</t>
  </si>
  <si>
    <t>资</t>
  </si>
  <si>
    <t>20062152</t>
  </si>
  <si>
    <t>证卡打印机</t>
  </si>
  <si>
    <t>P310C</t>
  </si>
  <si>
    <t>处</t>
  </si>
  <si>
    <t>20000334</t>
  </si>
  <si>
    <t>打印机</t>
  </si>
  <si>
    <t>*</t>
  </si>
  <si>
    <t>留</t>
  </si>
  <si>
    <t>合    计</t>
  </si>
  <si>
    <t>存</t>
  </si>
  <si>
    <t>申报单位初审意见</t>
  </si>
  <si>
    <t>设备领用人签章</t>
  </si>
  <si>
    <t>设备管理员意见          电话</t>
  </si>
  <si>
    <t>设备管理员签章</t>
  </si>
  <si>
    <t>电话</t>
  </si>
  <si>
    <t>实验(科)室主任签章</t>
  </si>
  <si>
    <t>申报单位主管领导签章</t>
  </si>
  <si>
    <t>国有资产处审核意见</t>
  </si>
  <si>
    <t>鉴定意见：</t>
  </si>
  <si>
    <t>国资科意见：</t>
  </si>
  <si>
    <t>主管领导意见：</t>
  </si>
  <si>
    <t>财</t>
  </si>
  <si>
    <t>务</t>
  </si>
  <si>
    <t xml:space="preserve">填报单位                                         </t>
  </si>
  <si>
    <t xml:space="preserve">       申   报   日   期        </t>
  </si>
  <si>
    <t>固废字       号</t>
  </si>
  <si>
    <t>库</t>
  </si>
  <si>
    <t>房</t>
  </si>
  <si>
    <t>国资科意见</t>
  </si>
  <si>
    <t>回收人签章</t>
  </si>
  <si>
    <t>申</t>
  </si>
  <si>
    <t>报</t>
  </si>
  <si>
    <t>单</t>
  </si>
  <si>
    <t>位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</si>
</sst>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  <numFmt numFmtId="178" formatCode="#,##0.00_ "/>
    <numFmt numFmtId="179" formatCode="#,##0.00_ ;[Red]\-#,##0.00\ "/>
  </numFmts>
  <fonts count="33">
    <font>
      <sz val="11"/>
      <color theme="1"/>
      <name val="宋体"/>
      <charset val="134"/>
    </font>
    <font>
      <b/>
      <sz val="16"/>
      <color indexed="8"/>
      <name val="楷体_GB2312"/>
      <charset val="134"/>
    </font>
    <font>
      <sz val="16"/>
      <color indexed="8"/>
      <name val="隶书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10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indexed="8"/>
      <name val="Times New Roman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0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right" vertical="center" wrapText="1"/>
    </xf>
    <xf numFmtId="178" fontId="0" fillId="0" borderId="5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 wrapText="1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 wrapText="1"/>
    </xf>
    <xf numFmtId="178" fontId="5" fillId="0" borderId="5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178" fontId="5" fillId="0" borderId="4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right" vertical="center"/>
      <protection hidden="1"/>
    </xf>
    <xf numFmtId="176" fontId="5" fillId="0" borderId="5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176" fontId="5" fillId="0" borderId="4" xfId="0" applyNumberFormat="1" applyFont="1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12" sqref="E12"/>
    </sheetView>
  </sheetViews>
  <sheetFormatPr defaultColWidth="9" defaultRowHeight="13.5"/>
  <sheetData>
    <row r="1" ht="14.1" customHeight="1" spans="1:12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ht="14.1" customHeight="1" spans="1:1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32.1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2.1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2.1" customHeight="1" spans="1:1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32.1" customHeight="1" spans="1:12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ht="32.1" customHeight="1" spans="1:12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ht="32.1" customHeight="1"/>
    <row r="9" ht="32.1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ht="32.1" customHeight="1"/>
    <row r="11" ht="32.1" customHeight="1"/>
    <row r="12" ht="32.1" customHeight="1"/>
    <row r="13" ht="32.1" customHeight="1"/>
  </sheetData>
  <mergeCells count="6">
    <mergeCell ref="A3:L3"/>
    <mergeCell ref="A4:L4"/>
    <mergeCell ref="A5:L5"/>
    <mergeCell ref="A6:L6"/>
    <mergeCell ref="A9:K9"/>
    <mergeCell ref="A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Zeros="0" tabSelected="1" workbookViewId="0">
      <selection activeCell="Q10" sqref="Q10"/>
    </sheetView>
  </sheetViews>
  <sheetFormatPr defaultColWidth="9"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ht="20.25" spans="1:13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ht="20.25" spans="1:13">
      <c r="A2" s="104" t="s">
        <v>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ht="14.25" spans="1:13">
      <c r="A3" s="106" t="s">
        <v>8</v>
      </c>
      <c r="B3" s="107"/>
      <c r="C3" s="108"/>
      <c r="D3" s="108"/>
      <c r="E3" s="108"/>
      <c r="F3" s="109" t="s">
        <v>9</v>
      </c>
      <c r="G3" s="110">
        <v>2019</v>
      </c>
      <c r="H3" s="111" t="s">
        <v>10</v>
      </c>
      <c r="I3" s="110">
        <v>5</v>
      </c>
      <c r="J3" s="111" t="s">
        <v>11</v>
      </c>
      <c r="K3" s="110">
        <v>22</v>
      </c>
      <c r="L3" s="111" t="s">
        <v>12</v>
      </c>
      <c r="M3" s="125" t="s">
        <v>13</v>
      </c>
    </row>
    <row r="4" ht="14.25" spans="1:13">
      <c r="A4" s="112"/>
      <c r="B4" s="86"/>
      <c r="C4" s="86"/>
      <c r="D4" s="86"/>
      <c r="E4" s="86"/>
      <c r="F4" s="113"/>
      <c r="G4" s="114"/>
      <c r="H4" s="115"/>
      <c r="I4" s="114"/>
      <c r="J4" s="115"/>
      <c r="K4" s="114"/>
      <c r="L4" s="115"/>
      <c r="M4" s="125" t="s">
        <v>14</v>
      </c>
    </row>
    <row r="5" ht="27.95" customHeight="1" spans="1:13">
      <c r="A5" s="116" t="s">
        <v>15</v>
      </c>
      <c r="B5" s="116" t="s">
        <v>16</v>
      </c>
      <c r="C5" s="116"/>
      <c r="D5" s="116" t="s">
        <v>17</v>
      </c>
      <c r="E5" s="116" t="s">
        <v>18</v>
      </c>
      <c r="F5" s="117" t="s">
        <v>19</v>
      </c>
      <c r="G5" s="118" t="s">
        <v>20</v>
      </c>
      <c r="H5" s="96"/>
      <c r="I5" s="96"/>
      <c r="J5" s="97"/>
      <c r="K5" s="118" t="s">
        <v>21</v>
      </c>
      <c r="L5" s="96"/>
      <c r="M5" s="117" t="s">
        <v>22</v>
      </c>
    </row>
    <row r="6" ht="27.95" customHeight="1" spans="1:13">
      <c r="A6" s="119" t="s">
        <v>23</v>
      </c>
      <c r="B6" s="75" t="s">
        <v>24</v>
      </c>
      <c r="C6" s="70"/>
      <c r="D6" s="75" t="s">
        <v>25</v>
      </c>
      <c r="E6" s="120">
        <v>820</v>
      </c>
      <c r="F6" s="75">
        <v>1</v>
      </c>
      <c r="G6" s="121">
        <f t="shared" ref="G6:G13" si="0">E6*F6</f>
        <v>820</v>
      </c>
      <c r="H6" s="122"/>
      <c r="I6" s="122"/>
      <c r="J6" s="126"/>
      <c r="K6" s="127">
        <v>20130701</v>
      </c>
      <c r="L6" s="128"/>
      <c r="M6" s="129" t="s">
        <v>26</v>
      </c>
    </row>
    <row r="7" ht="27.95" customHeight="1" spans="1:13">
      <c r="A7" s="119" t="s">
        <v>27</v>
      </c>
      <c r="B7" s="75" t="s">
        <v>28</v>
      </c>
      <c r="C7" s="70"/>
      <c r="D7" s="75" t="s">
        <v>29</v>
      </c>
      <c r="E7" s="120">
        <v>820</v>
      </c>
      <c r="F7" s="75">
        <v>1</v>
      </c>
      <c r="G7" s="121">
        <f t="shared" si="0"/>
        <v>820</v>
      </c>
      <c r="H7" s="122"/>
      <c r="I7" s="122"/>
      <c r="J7" s="126"/>
      <c r="K7" s="127">
        <v>20131101</v>
      </c>
      <c r="L7" s="128"/>
      <c r="M7" s="129" t="s">
        <v>26</v>
      </c>
    </row>
    <row r="8" ht="27.95" customHeight="1" spans="1:14">
      <c r="A8" s="119" t="s">
        <v>30</v>
      </c>
      <c r="B8" s="75" t="s">
        <v>28</v>
      </c>
      <c r="C8" s="70"/>
      <c r="D8" s="75" t="s">
        <v>31</v>
      </c>
      <c r="E8" s="120">
        <v>820</v>
      </c>
      <c r="F8" s="75">
        <v>1</v>
      </c>
      <c r="G8" s="121">
        <f t="shared" si="0"/>
        <v>820</v>
      </c>
      <c r="H8" s="122"/>
      <c r="I8" s="122"/>
      <c r="J8" s="126"/>
      <c r="K8" s="127">
        <v>20131101</v>
      </c>
      <c r="L8" s="128"/>
      <c r="M8" s="129" t="s">
        <v>26</v>
      </c>
      <c r="N8" s="53" t="s">
        <v>32</v>
      </c>
    </row>
    <row r="9" ht="27.95" customHeight="1" spans="1:14">
      <c r="A9" s="119" t="s">
        <v>33</v>
      </c>
      <c r="B9" s="75" t="s">
        <v>34</v>
      </c>
      <c r="C9" s="70"/>
      <c r="D9" s="75" t="s">
        <v>35</v>
      </c>
      <c r="E9" s="120">
        <v>1860</v>
      </c>
      <c r="F9" s="75">
        <v>1</v>
      </c>
      <c r="G9" s="121">
        <f t="shared" si="0"/>
        <v>1860</v>
      </c>
      <c r="H9" s="122"/>
      <c r="I9" s="122"/>
      <c r="J9" s="126"/>
      <c r="K9" s="127">
        <v>20071101</v>
      </c>
      <c r="L9" s="128"/>
      <c r="M9" s="129" t="s">
        <v>36</v>
      </c>
      <c r="N9" s="53" t="s">
        <v>37</v>
      </c>
    </row>
    <row r="10" ht="27.95" customHeight="1" spans="1:14">
      <c r="A10" s="119" t="s">
        <v>38</v>
      </c>
      <c r="B10" s="75" t="s">
        <v>39</v>
      </c>
      <c r="C10" s="70"/>
      <c r="D10" s="75" t="s">
        <v>40</v>
      </c>
      <c r="E10" s="120">
        <v>1100</v>
      </c>
      <c r="F10" s="75">
        <v>1</v>
      </c>
      <c r="G10" s="121">
        <f t="shared" si="0"/>
        <v>1100</v>
      </c>
      <c r="H10" s="122"/>
      <c r="I10" s="122"/>
      <c r="J10" s="126"/>
      <c r="K10" s="127">
        <v>20031101</v>
      </c>
      <c r="L10" s="128"/>
      <c r="M10" s="129" t="s">
        <v>36</v>
      </c>
      <c r="N10" s="53" t="s">
        <v>41</v>
      </c>
    </row>
    <row r="11" ht="27.95" customHeight="1" spans="1:14">
      <c r="A11" s="119" t="s">
        <v>42</v>
      </c>
      <c r="B11" s="75" t="s">
        <v>39</v>
      </c>
      <c r="C11" s="70"/>
      <c r="D11" s="75" t="s">
        <v>43</v>
      </c>
      <c r="E11" s="120">
        <v>1900</v>
      </c>
      <c r="F11" s="75">
        <v>1</v>
      </c>
      <c r="G11" s="121">
        <f t="shared" si="0"/>
        <v>1900</v>
      </c>
      <c r="H11" s="122"/>
      <c r="I11" s="122"/>
      <c r="J11" s="126"/>
      <c r="K11" s="127">
        <v>20070701</v>
      </c>
      <c r="L11" s="128"/>
      <c r="M11" s="129" t="s">
        <v>36</v>
      </c>
      <c r="N11" s="53" t="s">
        <v>44</v>
      </c>
    </row>
    <row r="12" ht="27.95" customHeight="1" spans="1:14">
      <c r="A12" s="119" t="s">
        <v>45</v>
      </c>
      <c r="B12" s="75" t="s">
        <v>46</v>
      </c>
      <c r="C12" s="70"/>
      <c r="D12" s="75" t="s">
        <v>47</v>
      </c>
      <c r="E12" s="120">
        <v>12500</v>
      </c>
      <c r="F12" s="75">
        <v>1</v>
      </c>
      <c r="G12" s="121">
        <f t="shared" si="0"/>
        <v>12500</v>
      </c>
      <c r="H12" s="122"/>
      <c r="I12" s="122"/>
      <c r="J12" s="126"/>
      <c r="K12" s="127">
        <v>20061001</v>
      </c>
      <c r="L12" s="128"/>
      <c r="M12" s="129" t="s">
        <v>26</v>
      </c>
      <c r="N12" s="53" t="s">
        <v>48</v>
      </c>
    </row>
    <row r="13" ht="27.95" customHeight="1" spans="1:14">
      <c r="A13" s="119" t="s">
        <v>49</v>
      </c>
      <c r="B13" s="75" t="s">
        <v>50</v>
      </c>
      <c r="C13" s="123"/>
      <c r="D13" s="75" t="s">
        <v>51</v>
      </c>
      <c r="E13" s="120">
        <v>720</v>
      </c>
      <c r="F13" s="75">
        <v>1</v>
      </c>
      <c r="G13" s="121">
        <f t="shared" si="0"/>
        <v>720</v>
      </c>
      <c r="H13" s="122"/>
      <c r="I13" s="122"/>
      <c r="J13" s="126"/>
      <c r="K13" s="127">
        <v>20001101</v>
      </c>
      <c r="L13" s="128"/>
      <c r="M13" s="129" t="s">
        <v>36</v>
      </c>
      <c r="N13" s="53" t="s">
        <v>52</v>
      </c>
    </row>
    <row r="14" ht="24" customHeight="1" spans="1:14">
      <c r="A14" s="73" t="s">
        <v>53</v>
      </c>
      <c r="B14" s="74"/>
      <c r="C14" s="74"/>
      <c r="D14" s="95"/>
      <c r="E14" s="124">
        <f>SUM(G6:G13)</f>
        <v>20540</v>
      </c>
      <c r="F14" s="66"/>
      <c r="G14" s="66"/>
      <c r="H14" s="66"/>
      <c r="I14" s="66"/>
      <c r="J14" s="66"/>
      <c r="K14" s="130" t="str">
        <f>IF(E14&lt;200000," ","本页合计数已大于200000元，报废审批表无效")</f>
        <v> </v>
      </c>
      <c r="L14" s="130"/>
      <c r="M14" s="131"/>
      <c r="N14" s="53" t="s">
        <v>54</v>
      </c>
    </row>
    <row r="15" ht="24" customHeight="1" spans="1:13">
      <c r="A15" s="69" t="s">
        <v>55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ht="15.95" customHeight="1" spans="1:13">
      <c r="A16" s="70" t="s">
        <v>56</v>
      </c>
      <c r="B16" s="70"/>
      <c r="C16" s="70" t="s">
        <v>57</v>
      </c>
      <c r="D16" s="71" t="s">
        <v>58</v>
      </c>
      <c r="E16" s="72" t="s">
        <v>59</v>
      </c>
      <c r="F16" s="73" t="s">
        <v>60</v>
      </c>
      <c r="G16" s="74"/>
      <c r="H16" s="74"/>
      <c r="I16" s="74"/>
      <c r="J16" s="95"/>
      <c r="K16" s="73" t="s">
        <v>61</v>
      </c>
      <c r="L16" s="96"/>
      <c r="M16" s="97"/>
    </row>
    <row r="17" ht="39.95" customHeight="1" spans="1:13">
      <c r="A17" s="75"/>
      <c r="B17" s="75"/>
      <c r="C17" s="70"/>
      <c r="D17" s="76"/>
      <c r="E17" s="77">
        <v>88382524</v>
      </c>
      <c r="F17" s="76"/>
      <c r="G17" s="78"/>
      <c r="H17" s="78"/>
      <c r="I17" s="78"/>
      <c r="J17" s="77"/>
      <c r="K17" s="76"/>
      <c r="L17" s="98"/>
      <c r="M17" s="99"/>
    </row>
    <row r="18" ht="24" customHeight="1" spans="1:13">
      <c r="A18" s="69" t="s">
        <v>62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ht="18" customHeight="1" spans="1:13">
      <c r="A19" s="79" t="s">
        <v>63</v>
      </c>
      <c r="B19" s="80"/>
      <c r="C19" s="81"/>
      <c r="D19" s="82"/>
      <c r="E19" s="83" t="s">
        <v>64</v>
      </c>
      <c r="F19" s="84"/>
      <c r="G19" s="84"/>
      <c r="H19" s="84"/>
      <c r="I19" s="84"/>
      <c r="J19" s="100"/>
      <c r="K19" s="83" t="s">
        <v>65</v>
      </c>
      <c r="L19" s="80"/>
      <c r="M19" s="82"/>
    </row>
    <row r="20" ht="30" customHeight="1" spans="1:13">
      <c r="A20" s="85"/>
      <c r="B20" s="86"/>
      <c r="C20" s="87"/>
      <c r="D20" s="88"/>
      <c r="E20" s="85"/>
      <c r="F20" s="86"/>
      <c r="G20" s="86"/>
      <c r="H20" s="86"/>
      <c r="I20" s="86"/>
      <c r="J20" s="88"/>
      <c r="K20" s="85"/>
      <c r="L20" s="86"/>
      <c r="M20" s="88"/>
    </row>
  </sheetData>
  <sheetProtection password="CF7A" sheet="1" formatCells="0" formatColumns="0" formatRows="0" insertRows="0" insertColumns="0" insertHyperlinks="0" deleteColumns="0" deleteRows="0" sort="0" autoFilter="0" pivotTables="0"/>
  <mergeCells count="45">
    <mergeCell ref="A1:M1"/>
    <mergeCell ref="A2:M2"/>
    <mergeCell ref="B5:C5"/>
    <mergeCell ref="G5:J5"/>
    <mergeCell ref="K5:L5"/>
    <mergeCell ref="G6:J6"/>
    <mergeCell ref="K6:L6"/>
    <mergeCell ref="G7:J7"/>
    <mergeCell ref="K7:L7"/>
    <mergeCell ref="G8:J8"/>
    <mergeCell ref="K8:L8"/>
    <mergeCell ref="G9:J9"/>
    <mergeCell ref="K9:L9"/>
    <mergeCell ref="G10:J10"/>
    <mergeCell ref="K10:L10"/>
    <mergeCell ref="G11:J11"/>
    <mergeCell ref="K11:L11"/>
    <mergeCell ref="G12:J12"/>
    <mergeCell ref="K12:L12"/>
    <mergeCell ref="G13:J13"/>
    <mergeCell ref="K13:L13"/>
    <mergeCell ref="A14:D14"/>
    <mergeCell ref="E14:J14"/>
    <mergeCell ref="K14:M14"/>
    <mergeCell ref="A15:M15"/>
    <mergeCell ref="A16:B16"/>
    <mergeCell ref="F16:J16"/>
    <mergeCell ref="K16:M16"/>
    <mergeCell ref="A17:B17"/>
    <mergeCell ref="F17:J17"/>
    <mergeCell ref="K17:M17"/>
    <mergeCell ref="A18:M18"/>
    <mergeCell ref="E19:J19"/>
    <mergeCell ref="K19:M19"/>
    <mergeCell ref="E20:J20"/>
    <mergeCell ref="K20:M20"/>
    <mergeCell ref="A3:A4"/>
    <mergeCell ref="F3:F4"/>
    <mergeCell ref="G3:G4"/>
    <mergeCell ref="H3:H4"/>
    <mergeCell ref="I3:I4"/>
    <mergeCell ref="J3:J4"/>
    <mergeCell ref="K3:K4"/>
    <mergeCell ref="L3:L4"/>
    <mergeCell ref="B3:E4"/>
  </mergeCells>
  <dataValidations count="10">
    <dataValidation type="whole" operator="between" allowBlank="1" showInputMessage="1" showErrorMessage="1" error="合计大于200000" sqref="E14" errorStyle="warning">
      <formula1>0</formula1>
      <formula2>2000000</formula2>
    </dataValidation>
    <dataValidation type="custom" allowBlank="1" showInputMessage="1" showErrorMessage="1" errorTitle="警告" error="合计数大于等于200000" promptTitle="注意" prompt="合计金额小于200000" sqref="F6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7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8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13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12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10" errorStyle="warning">
      <formula1>E14&lt;200000</formula1>
    </dataValidation>
    <dataValidation type="custom" allowBlank="1" showInputMessage="1" showErrorMessage="1" errorTitle="警告" error="合计数大于等于200000" promptTitle="注意" prompt="合计金额小于200000" sqref="F9" errorStyle="warning">
      <formula1>E14&lt;200000</formula1>
    </dataValidation>
    <dataValidation type="list" allowBlank="1" showInputMessage="1" showErrorMessage="1" sqref="M6:M13">
      <formula1>"技术落后、无法适应教学、科研需求,设备老化，无配件或无维修价值,因事故等造成固定资产毁损,自然灾害造成固定资产提前报废,"</formula1>
    </dataValidation>
    <dataValidation type="custom" allowBlank="1" showInputMessage="1" showErrorMessage="1" errorTitle="警告" error="合计数大于等于200000" promptTitle="注意" prompt="合计金额小于200000" sqref="F11" errorStyle="warning">
      <formula1>E14&lt;200000</formula1>
    </dataValidation>
  </dataValidations>
  <pageMargins left="0.78740157480315" right="0.393700787401575" top="0.748031496062992" bottom="0.59055118110236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Zeros="0" workbookViewId="0">
      <selection activeCell="D17" sqref="D17"/>
    </sheetView>
  </sheetViews>
  <sheetFormatPr defaultColWidth="9"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ht="20.25" spans="1:13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spans="1:13">
      <c r="A2" s="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4.25" spans="1:13">
      <c r="A3" s="5" t="s">
        <v>8</v>
      </c>
      <c r="B3" s="5">
        <f>国资处留存!B3</f>
        <v>0</v>
      </c>
      <c r="C3" s="6"/>
      <c r="D3" s="6"/>
      <c r="E3" s="6"/>
      <c r="F3" s="55" t="s">
        <v>9</v>
      </c>
      <c r="G3" s="56">
        <f>国资处留存!G3</f>
        <v>2019</v>
      </c>
      <c r="H3" s="56" t="s">
        <v>10</v>
      </c>
      <c r="I3" s="56">
        <f>国资处留存!I3</f>
        <v>5</v>
      </c>
      <c r="J3" s="56" t="s">
        <v>11</v>
      </c>
      <c r="K3" s="56">
        <f>国资处留存!K3</f>
        <v>22</v>
      </c>
      <c r="L3" s="56" t="s">
        <v>12</v>
      </c>
      <c r="M3" s="49" t="s">
        <v>13</v>
      </c>
    </row>
    <row r="4" ht="14.25" spans="1:13">
      <c r="A4" s="9"/>
      <c r="B4" s="10"/>
      <c r="C4" s="10"/>
      <c r="D4" s="10"/>
      <c r="E4" s="10"/>
      <c r="F4" s="57"/>
      <c r="G4" s="58"/>
      <c r="H4" s="58"/>
      <c r="I4" s="58"/>
      <c r="J4" s="58"/>
      <c r="K4" s="58"/>
      <c r="L4" s="58"/>
      <c r="M4" s="49" t="s">
        <v>14</v>
      </c>
    </row>
    <row r="5" ht="27.95" customHeight="1" spans="1:13">
      <c r="A5" s="13" t="s">
        <v>15</v>
      </c>
      <c r="B5" s="13" t="s">
        <v>16</v>
      </c>
      <c r="C5" s="13"/>
      <c r="D5" s="13" t="s">
        <v>17</v>
      </c>
      <c r="E5" s="13" t="s">
        <v>18</v>
      </c>
      <c r="F5" s="59" t="s">
        <v>19</v>
      </c>
      <c r="G5" s="51" t="s">
        <v>20</v>
      </c>
      <c r="H5" s="32"/>
      <c r="I5" s="32"/>
      <c r="J5" s="50"/>
      <c r="K5" s="51" t="s">
        <v>21</v>
      </c>
      <c r="L5" s="32"/>
      <c r="M5" s="59" t="s">
        <v>22</v>
      </c>
    </row>
    <row r="6" ht="27.95" customHeight="1" spans="1:14">
      <c r="A6" s="60" t="str">
        <f>国资处留存!A6</f>
        <v>20132431</v>
      </c>
      <c r="B6" s="61" t="str">
        <f>国资处留存!B6</f>
        <v>切换器</v>
      </c>
      <c r="C6" s="61">
        <f>国资处留存!C6</f>
        <v>0</v>
      </c>
      <c r="D6" s="61" t="str">
        <f>国资处留存!D6</f>
        <v>USBKVM</v>
      </c>
      <c r="E6" s="62">
        <f>国资处留存!E6</f>
        <v>820</v>
      </c>
      <c r="F6" s="61">
        <f>国资处留存!F6</f>
        <v>1</v>
      </c>
      <c r="G6" s="63">
        <f>国资处留存!G6</f>
        <v>820</v>
      </c>
      <c r="H6" s="64"/>
      <c r="I6" s="64"/>
      <c r="J6" s="89"/>
      <c r="K6" s="90">
        <f>国资处留存!K6</f>
        <v>20130701</v>
      </c>
      <c r="L6" s="35"/>
      <c r="M6" s="91" t="str">
        <f>国资处留存!M6</f>
        <v>技术落后、无法适应教学、科研需求</v>
      </c>
      <c r="N6" s="92"/>
    </row>
    <row r="7" ht="27.95" customHeight="1" spans="1:13">
      <c r="A7" s="60" t="str">
        <f>国资处留存!A7</f>
        <v>20133292</v>
      </c>
      <c r="B7" s="61" t="str">
        <f>国资处留存!B7</f>
        <v>KVM切换器</v>
      </c>
      <c r="C7" s="61">
        <f>国资处留存!C7</f>
        <v>0</v>
      </c>
      <c r="D7" s="61" t="str">
        <f>国资处留存!D7</f>
        <v>DKVM-22U</v>
      </c>
      <c r="E7" s="62">
        <f>国资处留存!E7</f>
        <v>820</v>
      </c>
      <c r="F7" s="61">
        <f>国资处留存!F7</f>
        <v>1</v>
      </c>
      <c r="G7" s="63">
        <f>国资处留存!G7</f>
        <v>820</v>
      </c>
      <c r="H7" s="64"/>
      <c r="I7" s="64"/>
      <c r="J7" s="89"/>
      <c r="K7" s="90">
        <f>国资处留存!K7</f>
        <v>20131101</v>
      </c>
      <c r="L7" s="35"/>
      <c r="M7" s="91" t="str">
        <f>国资处留存!M7</f>
        <v>技术落后、无法适应教学、科研需求</v>
      </c>
    </row>
    <row r="8" ht="27.95" customHeight="1" spans="1:14">
      <c r="A8" s="60" t="str">
        <f>国资处留存!A8</f>
        <v>20133293</v>
      </c>
      <c r="B8" s="61" t="str">
        <f>国资处留存!B8</f>
        <v>KVM切换器</v>
      </c>
      <c r="C8" s="61">
        <f>国资处留存!C8</f>
        <v>0</v>
      </c>
      <c r="D8" s="61" t="str">
        <f>国资处留存!D8</f>
        <v>DKVM-23U</v>
      </c>
      <c r="E8" s="62">
        <f>国资处留存!E8</f>
        <v>820</v>
      </c>
      <c r="F8" s="61">
        <f>国资处留存!F8</f>
        <v>1</v>
      </c>
      <c r="G8" s="63">
        <f>国资处留存!G8</f>
        <v>820</v>
      </c>
      <c r="H8" s="64"/>
      <c r="I8" s="64"/>
      <c r="J8" s="89"/>
      <c r="K8" s="90">
        <f>国资处留存!K8</f>
        <v>20131101</v>
      </c>
      <c r="L8" s="35"/>
      <c r="M8" s="91" t="str">
        <f>国资处留存!M8</f>
        <v>技术落后、无法适应教学、科研需求</v>
      </c>
      <c r="N8" s="53" t="s">
        <v>32</v>
      </c>
    </row>
    <row r="9" ht="27.95" customHeight="1" spans="1:14">
      <c r="A9" s="60" t="str">
        <f>国资处留存!A9</f>
        <v>20075626</v>
      </c>
      <c r="B9" s="61" t="str">
        <f>国资处留存!B9</f>
        <v>扫描仪</v>
      </c>
      <c r="C9" s="61">
        <f>国资处留存!C9</f>
        <v>0</v>
      </c>
      <c r="D9" s="61" t="str">
        <f>国资处留存!D9</f>
        <v>中晶R4*</v>
      </c>
      <c r="E9" s="62">
        <f>国资处留存!E9</f>
        <v>1860</v>
      </c>
      <c r="F9" s="61">
        <f>国资处留存!F9</f>
        <v>1</v>
      </c>
      <c r="G9" s="63">
        <f>国资处留存!G9</f>
        <v>1860</v>
      </c>
      <c r="H9" s="64"/>
      <c r="I9" s="64"/>
      <c r="J9" s="89"/>
      <c r="K9" s="90">
        <f>国资处留存!K9</f>
        <v>20071101</v>
      </c>
      <c r="L9" s="35"/>
      <c r="M9" s="91" t="str">
        <f>国资处留存!M9</f>
        <v>设备老化，无配件或无维修价值</v>
      </c>
      <c r="N9" s="53" t="s">
        <v>37</v>
      </c>
    </row>
    <row r="10" ht="27.95" customHeight="1" spans="1:14">
      <c r="A10" s="60" t="str">
        <f>国资处留存!A10</f>
        <v>20109545</v>
      </c>
      <c r="B10" s="61" t="str">
        <f>国资处留存!B10</f>
        <v>显示器</v>
      </c>
      <c r="C10" s="61">
        <f>国资处留存!C10</f>
        <v>0</v>
      </c>
      <c r="D10" s="61" t="str">
        <f>国资处留存!D10</f>
        <v>15寸液晶</v>
      </c>
      <c r="E10" s="62">
        <f>国资处留存!E10</f>
        <v>1100</v>
      </c>
      <c r="F10" s="61">
        <f>国资处留存!F10</f>
        <v>1</v>
      </c>
      <c r="G10" s="63">
        <f>国资处留存!G10</f>
        <v>1100</v>
      </c>
      <c r="H10" s="64"/>
      <c r="I10" s="64"/>
      <c r="J10" s="89"/>
      <c r="K10" s="90">
        <f>国资处留存!K10</f>
        <v>20031101</v>
      </c>
      <c r="L10" s="35"/>
      <c r="M10" s="91" t="str">
        <f>国资处留存!M10</f>
        <v>设备老化，无配件或无维修价值</v>
      </c>
      <c r="N10" s="53" t="s">
        <v>66</v>
      </c>
    </row>
    <row r="11" ht="27.95" customHeight="1" spans="1:14">
      <c r="A11" s="60" t="str">
        <f>国资处留存!A11</f>
        <v>20072611</v>
      </c>
      <c r="B11" s="61" t="str">
        <f>国资处留存!B11</f>
        <v>显示器</v>
      </c>
      <c r="C11" s="61">
        <f>国资处留存!C11</f>
        <v>0</v>
      </c>
      <c r="D11" s="61" t="str">
        <f>国资处留存!D11</f>
        <v>17寸液晶</v>
      </c>
      <c r="E11" s="62">
        <f>国资处留存!E11</f>
        <v>1900</v>
      </c>
      <c r="F11" s="61">
        <f>国资处留存!F11</f>
        <v>1</v>
      </c>
      <c r="G11" s="63">
        <f>国资处留存!G11</f>
        <v>1900</v>
      </c>
      <c r="H11" s="64"/>
      <c r="I11" s="64"/>
      <c r="J11" s="89"/>
      <c r="K11" s="90">
        <f>国资处留存!K11</f>
        <v>20070701</v>
      </c>
      <c r="L11" s="35"/>
      <c r="M11" s="91" t="str">
        <f>国资处留存!M11</f>
        <v>设备老化，无配件或无维修价值</v>
      </c>
      <c r="N11" s="53" t="s">
        <v>67</v>
      </c>
    </row>
    <row r="12" ht="27.95" customHeight="1" spans="1:14">
      <c r="A12" s="60" t="str">
        <f>国资处留存!A12</f>
        <v>20062152</v>
      </c>
      <c r="B12" s="61" t="str">
        <f>国资处留存!B12</f>
        <v>证卡打印机</v>
      </c>
      <c r="C12" s="61">
        <f>国资处留存!C12</f>
        <v>0</v>
      </c>
      <c r="D12" s="61" t="str">
        <f>国资处留存!D12</f>
        <v>P310C</v>
      </c>
      <c r="E12" s="62">
        <f>国资处留存!E12</f>
        <v>12500</v>
      </c>
      <c r="F12" s="61">
        <f>国资处留存!F12</f>
        <v>1</v>
      </c>
      <c r="G12" s="63">
        <f>国资处留存!G12</f>
        <v>12500</v>
      </c>
      <c r="H12" s="64"/>
      <c r="I12" s="64"/>
      <c r="J12" s="89"/>
      <c r="K12" s="90">
        <f>国资处留存!K12</f>
        <v>20061001</v>
      </c>
      <c r="L12" s="35"/>
      <c r="M12" s="91" t="str">
        <f>国资处留存!M12</f>
        <v>技术落后、无法适应教学、科研需求</v>
      </c>
      <c r="N12" s="53" t="s">
        <v>48</v>
      </c>
    </row>
    <row r="13" ht="27.95" customHeight="1" spans="1:14">
      <c r="A13" s="60" t="str">
        <f>国资处留存!A13</f>
        <v>20000334</v>
      </c>
      <c r="B13" s="61" t="str">
        <f>国资处留存!B13</f>
        <v>打印机</v>
      </c>
      <c r="D13" s="61" t="str">
        <f>国资处留存!D13</f>
        <v>*</v>
      </c>
      <c r="E13" s="62">
        <f>国资处留存!E13</f>
        <v>720</v>
      </c>
      <c r="F13" s="61">
        <f>国资处留存!F13</f>
        <v>1</v>
      </c>
      <c r="G13" s="63">
        <f>国资处留存!G13</f>
        <v>720</v>
      </c>
      <c r="H13" s="64"/>
      <c r="I13" s="64"/>
      <c r="J13" s="89"/>
      <c r="K13" s="90">
        <f>国资处留存!K13</f>
        <v>20001101</v>
      </c>
      <c r="L13" s="35"/>
      <c r="M13" s="91" t="str">
        <f>国资处留存!M13</f>
        <v>设备老化，无配件或无维修价值</v>
      </c>
      <c r="N13" s="53" t="s">
        <v>52</v>
      </c>
    </row>
    <row r="14" ht="24" customHeight="1" spans="1:14">
      <c r="A14" s="65" t="s">
        <v>53</v>
      </c>
      <c r="B14" s="66"/>
      <c r="C14" s="66"/>
      <c r="D14" s="67"/>
      <c r="E14" s="68">
        <f>SUM(G6:G13)</f>
        <v>20540</v>
      </c>
      <c r="F14" s="32"/>
      <c r="G14" s="32"/>
      <c r="H14" s="32"/>
      <c r="I14" s="32"/>
      <c r="J14" s="32"/>
      <c r="K14" s="93" t="str">
        <f>国资处留存!K14</f>
        <v> </v>
      </c>
      <c r="L14" s="93"/>
      <c r="M14" s="94"/>
      <c r="N14" s="53" t="s">
        <v>54</v>
      </c>
    </row>
    <row r="15" ht="24" customHeight="1" spans="1:13">
      <c r="A15" s="69" t="s">
        <v>55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ht="15.95" customHeight="1" spans="1:13">
      <c r="A16" s="70" t="s">
        <v>56</v>
      </c>
      <c r="B16" s="70"/>
      <c r="C16" s="70" t="s">
        <v>57</v>
      </c>
      <c r="D16" s="71" t="s">
        <v>58</v>
      </c>
      <c r="E16" s="72" t="s">
        <v>59</v>
      </c>
      <c r="F16" s="73" t="s">
        <v>60</v>
      </c>
      <c r="G16" s="74"/>
      <c r="H16" s="74"/>
      <c r="I16" s="74"/>
      <c r="J16" s="95"/>
      <c r="K16" s="73" t="s">
        <v>61</v>
      </c>
      <c r="L16" s="96"/>
      <c r="M16" s="97"/>
    </row>
    <row r="17" ht="39.95" customHeight="1" spans="1:13">
      <c r="A17" s="75"/>
      <c r="B17" s="75"/>
      <c r="C17" s="70"/>
      <c r="D17" s="76"/>
      <c r="E17" s="77">
        <v>88382524</v>
      </c>
      <c r="F17" s="76"/>
      <c r="G17" s="78"/>
      <c r="H17" s="78"/>
      <c r="I17" s="78"/>
      <c r="J17" s="77"/>
      <c r="K17" s="76"/>
      <c r="L17" s="98"/>
      <c r="M17" s="99"/>
    </row>
    <row r="18" ht="24" customHeight="1" spans="1:13">
      <c r="A18" s="69" t="s">
        <v>62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ht="18" customHeight="1" spans="1:13">
      <c r="A19" s="79" t="s">
        <v>63</v>
      </c>
      <c r="B19" s="80"/>
      <c r="C19" s="81"/>
      <c r="D19" s="82"/>
      <c r="E19" s="83" t="s">
        <v>64</v>
      </c>
      <c r="F19" s="84"/>
      <c r="G19" s="84"/>
      <c r="H19" s="84"/>
      <c r="I19" s="84"/>
      <c r="J19" s="100"/>
      <c r="K19" s="79" t="s">
        <v>65</v>
      </c>
      <c r="L19" s="81"/>
      <c r="M19" s="101"/>
    </row>
    <row r="20" ht="30" customHeight="1" spans="1:13">
      <c r="A20" s="85"/>
      <c r="B20" s="86"/>
      <c r="C20" s="87"/>
      <c r="D20" s="88"/>
      <c r="E20" s="85"/>
      <c r="F20" s="86"/>
      <c r="G20" s="86"/>
      <c r="H20" s="86"/>
      <c r="I20" s="86"/>
      <c r="J20" s="88"/>
      <c r="K20" s="85"/>
      <c r="L20" s="86"/>
      <c r="M20" s="88"/>
    </row>
  </sheetData>
  <sheetProtection password="CF7A" sheet="1" formatCells="0" formatColumns="0" formatRows="0" insertRows="0" insertColumns="0" insertHyperlinks="0" deleteColumns="0" deleteRows="0" sort="0" autoFilter="0" pivotTables="0"/>
  <mergeCells count="45">
    <mergeCell ref="A1:M1"/>
    <mergeCell ref="A2:M2"/>
    <mergeCell ref="B5:C5"/>
    <mergeCell ref="G5:J5"/>
    <mergeCell ref="K5:L5"/>
    <mergeCell ref="G6:J6"/>
    <mergeCell ref="K6:L6"/>
    <mergeCell ref="G7:J7"/>
    <mergeCell ref="K7:L7"/>
    <mergeCell ref="G8:J8"/>
    <mergeCell ref="K8:L8"/>
    <mergeCell ref="G9:J9"/>
    <mergeCell ref="K9:L9"/>
    <mergeCell ref="G10:J10"/>
    <mergeCell ref="K10:L10"/>
    <mergeCell ref="G11:J11"/>
    <mergeCell ref="K11:L11"/>
    <mergeCell ref="G12:J12"/>
    <mergeCell ref="K12:L12"/>
    <mergeCell ref="G13:J13"/>
    <mergeCell ref="K13:L13"/>
    <mergeCell ref="A14:D14"/>
    <mergeCell ref="E14:J14"/>
    <mergeCell ref="K14:M14"/>
    <mergeCell ref="A15:M15"/>
    <mergeCell ref="A16:B16"/>
    <mergeCell ref="F16:J16"/>
    <mergeCell ref="K16:M16"/>
    <mergeCell ref="A17:B17"/>
    <mergeCell ref="F17:J17"/>
    <mergeCell ref="K17:M17"/>
    <mergeCell ref="A18:M18"/>
    <mergeCell ref="E19:J19"/>
    <mergeCell ref="K19:M19"/>
    <mergeCell ref="E20:J20"/>
    <mergeCell ref="K20:M20"/>
    <mergeCell ref="A3:A4"/>
    <mergeCell ref="F3:F4"/>
    <mergeCell ref="G3:G4"/>
    <mergeCell ref="H3:H4"/>
    <mergeCell ref="I3:I4"/>
    <mergeCell ref="J3:J4"/>
    <mergeCell ref="K3:K4"/>
    <mergeCell ref="L3:L4"/>
    <mergeCell ref="B3:E4"/>
  </mergeCells>
  <dataValidations count="1">
    <dataValidation type="whole" operator="between" allowBlank="1" showInputMessage="1" showErrorMessage="1" error="合计大于200000" sqref="E14" errorStyle="warning">
      <formula1>0</formula1>
      <formula2>2000000</formula2>
    </dataValidation>
  </dataValidations>
  <pageMargins left="0.78740157480315" right="0.393700787401575" top="0.748031496062992" bottom="0.59055118110236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Zeros="0" workbookViewId="0">
      <selection activeCell="E8" sqref="E8:G8"/>
    </sheetView>
  </sheetViews>
  <sheetFormatPr defaultColWidth="9" defaultRowHeight="13.5"/>
  <cols>
    <col min="1" max="1" width="10.375" customWidth="1"/>
    <col min="2" max="2" width="16.625" customWidth="1"/>
    <col min="3" max="3" width="9" hidden="1" customWidth="1"/>
    <col min="4" max="4" width="16.875" customWidth="1"/>
    <col min="5" max="5" width="6.625" customWidth="1"/>
    <col min="6" max="6" width="3.625" customWidth="1"/>
    <col min="7" max="7" width="6.625" customWidth="1"/>
    <col min="8" max="8" width="3.625" customWidth="1"/>
    <col min="9" max="9" width="6.625" customWidth="1"/>
    <col min="10" max="10" width="3.625" customWidth="1"/>
    <col min="11" max="11" width="17" customWidth="1"/>
    <col min="12" max="12" width="2.75" customWidth="1"/>
  </cols>
  <sheetData>
    <row r="1" ht="20.25" spans="1:11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spans="1:11">
      <c r="A3" s="5" t="s">
        <v>68</v>
      </c>
      <c r="B3" s="5">
        <f>国资处留存!B3</f>
        <v>0</v>
      </c>
      <c r="C3" s="6"/>
      <c r="D3" s="6"/>
      <c r="E3" s="7" t="s">
        <v>69</v>
      </c>
      <c r="F3" s="8"/>
      <c r="G3" s="8"/>
      <c r="H3" s="8"/>
      <c r="I3" s="8"/>
      <c r="J3" s="8"/>
      <c r="K3" s="49" t="s">
        <v>70</v>
      </c>
    </row>
    <row r="4" ht="14.25" spans="1:11">
      <c r="A4" s="9"/>
      <c r="B4" s="10"/>
      <c r="C4" s="10"/>
      <c r="D4" s="10"/>
      <c r="E4" s="11">
        <f>国资处留存!G3</f>
        <v>2019</v>
      </c>
      <c r="F4" s="12" t="s">
        <v>10</v>
      </c>
      <c r="G4" s="12">
        <f>国资处留存!I3</f>
        <v>5</v>
      </c>
      <c r="H4" s="12" t="s">
        <v>11</v>
      </c>
      <c r="I4" s="12">
        <f>国资处留存!K3</f>
        <v>22</v>
      </c>
      <c r="J4" s="12" t="s">
        <v>12</v>
      </c>
      <c r="K4" s="49" t="s">
        <v>14</v>
      </c>
    </row>
    <row r="5" ht="24" customHeight="1" spans="1:11">
      <c r="A5" s="13" t="s">
        <v>15</v>
      </c>
      <c r="B5" s="14" t="s">
        <v>16</v>
      </c>
      <c r="C5" s="15"/>
      <c r="D5" s="13" t="s">
        <v>17</v>
      </c>
      <c r="E5" s="14" t="s">
        <v>18</v>
      </c>
      <c r="F5" s="16"/>
      <c r="G5" s="17"/>
      <c r="H5" s="18" t="s">
        <v>19</v>
      </c>
      <c r="I5" s="50"/>
      <c r="J5" s="51" t="s">
        <v>20</v>
      </c>
      <c r="K5" s="50"/>
    </row>
    <row r="6" ht="24" customHeight="1" spans="1:12">
      <c r="A6" s="19" t="str">
        <f>国资处留存!A6</f>
        <v>20132431</v>
      </c>
      <c r="B6" s="20" t="str">
        <f>国资处留存!B6</f>
        <v>切换器</v>
      </c>
      <c r="C6" s="20">
        <f>国资处留存!C6</f>
        <v>0</v>
      </c>
      <c r="D6" s="21" t="str">
        <f>国资处留存!D6</f>
        <v>USBKVM</v>
      </c>
      <c r="E6" s="22">
        <f>国资处留存!E6</f>
        <v>820</v>
      </c>
      <c r="F6" s="23"/>
      <c r="G6" s="24"/>
      <c r="H6" s="25">
        <f>国资处留存!F6</f>
        <v>1</v>
      </c>
      <c r="I6" s="17"/>
      <c r="J6" s="52">
        <f>国资处留存!G6</f>
        <v>820</v>
      </c>
      <c r="K6" s="47"/>
      <c r="L6" s="53" t="s">
        <v>32</v>
      </c>
    </row>
    <row r="7" ht="24" customHeight="1" spans="1:12">
      <c r="A7" s="19" t="str">
        <f>国资处留存!A7</f>
        <v>20133292</v>
      </c>
      <c r="B7" s="20" t="str">
        <f>国资处留存!B7</f>
        <v>KVM切换器</v>
      </c>
      <c r="C7" s="26"/>
      <c r="D7" s="21" t="str">
        <f>国资处留存!D7</f>
        <v>DKVM-22U</v>
      </c>
      <c r="E7" s="22">
        <f>国资处留存!E7</f>
        <v>820</v>
      </c>
      <c r="F7" s="23"/>
      <c r="G7" s="24"/>
      <c r="H7" s="25">
        <f>国资处留存!F7</f>
        <v>1</v>
      </c>
      <c r="I7" s="17"/>
      <c r="J7" s="52">
        <f>国资处留存!G7</f>
        <v>820</v>
      </c>
      <c r="K7" s="47"/>
      <c r="L7" s="53" t="s">
        <v>37</v>
      </c>
    </row>
    <row r="8" ht="24" customHeight="1" spans="1:12">
      <c r="A8" s="19" t="str">
        <f>国资处留存!A8</f>
        <v>20133293</v>
      </c>
      <c r="B8" s="20" t="str">
        <f>国资处留存!B8</f>
        <v>KVM切换器</v>
      </c>
      <c r="C8" s="27"/>
      <c r="D8" s="21" t="str">
        <f>国资处留存!D8</f>
        <v>DKVM-23U</v>
      </c>
      <c r="E8" s="22">
        <f>国资处留存!E8</f>
        <v>820</v>
      </c>
      <c r="F8" s="23"/>
      <c r="G8" s="24"/>
      <c r="H8" s="25">
        <f>国资处留存!F8</f>
        <v>1</v>
      </c>
      <c r="I8" s="17"/>
      <c r="J8" s="52">
        <f>国资处留存!G8</f>
        <v>820</v>
      </c>
      <c r="K8" s="47"/>
      <c r="L8" s="53" t="s">
        <v>41</v>
      </c>
    </row>
    <row r="9" ht="24" customHeight="1" spans="1:12">
      <c r="A9" s="19" t="str">
        <f>国资处留存!A9</f>
        <v>20075626</v>
      </c>
      <c r="B9" s="20" t="str">
        <f>国资处留存!B9</f>
        <v>扫描仪</v>
      </c>
      <c r="C9" s="27"/>
      <c r="D9" s="21" t="str">
        <f>国资处留存!D9</f>
        <v>中晶R4*</v>
      </c>
      <c r="E9" s="22">
        <f>国资处留存!E9</f>
        <v>1860</v>
      </c>
      <c r="F9" s="23"/>
      <c r="G9" s="24"/>
      <c r="H9" s="25">
        <f>国资处留存!F9</f>
        <v>1</v>
      </c>
      <c r="I9" s="17"/>
      <c r="J9" s="52">
        <f>国资处留存!G9</f>
        <v>1860</v>
      </c>
      <c r="K9" s="47"/>
      <c r="L9" s="53" t="s">
        <v>44</v>
      </c>
    </row>
    <row r="10" ht="24" customHeight="1" spans="1:12">
      <c r="A10" s="19" t="str">
        <f>国资处留存!A10</f>
        <v>20109545</v>
      </c>
      <c r="B10" s="20" t="str">
        <f>国资处留存!B10</f>
        <v>显示器</v>
      </c>
      <c r="C10" s="27"/>
      <c r="D10" s="21" t="str">
        <f>国资处留存!D10</f>
        <v>15寸液晶</v>
      </c>
      <c r="E10" s="22">
        <f>国资处留存!E10</f>
        <v>1100</v>
      </c>
      <c r="F10" s="23"/>
      <c r="G10" s="24"/>
      <c r="H10" s="25">
        <f>国资处留存!F10</f>
        <v>1</v>
      </c>
      <c r="I10" s="17"/>
      <c r="J10" s="52">
        <f>国资处留存!G10</f>
        <v>1100</v>
      </c>
      <c r="K10" s="47"/>
      <c r="L10" s="53" t="s">
        <v>48</v>
      </c>
    </row>
    <row r="11" ht="24" customHeight="1" spans="1:12">
      <c r="A11" s="19" t="str">
        <f>国资处留存!A11</f>
        <v>20072611</v>
      </c>
      <c r="B11" s="20" t="str">
        <f>国资处留存!B11</f>
        <v>显示器</v>
      </c>
      <c r="C11" s="27"/>
      <c r="D11" s="21" t="str">
        <f>国资处留存!D11</f>
        <v>17寸液晶</v>
      </c>
      <c r="E11" s="22">
        <f>国资处留存!E11</f>
        <v>1900</v>
      </c>
      <c r="F11" s="23"/>
      <c r="G11" s="24"/>
      <c r="H11" s="25">
        <f>国资处留存!F11</f>
        <v>1</v>
      </c>
      <c r="I11" s="17"/>
      <c r="J11" s="52">
        <f>国资处留存!G11</f>
        <v>1900</v>
      </c>
      <c r="K11" s="47"/>
      <c r="L11" s="53" t="s">
        <v>71</v>
      </c>
    </row>
    <row r="12" ht="24" customHeight="1" spans="1:12">
      <c r="A12" s="19" t="str">
        <f>国资处留存!A12</f>
        <v>20062152</v>
      </c>
      <c r="B12" s="20" t="str">
        <f>国资处留存!B12</f>
        <v>证卡打印机</v>
      </c>
      <c r="C12" s="27"/>
      <c r="D12" s="21" t="str">
        <f>国资处留存!D12</f>
        <v>P310C</v>
      </c>
      <c r="E12" s="22">
        <f>国资处留存!E12</f>
        <v>12500</v>
      </c>
      <c r="F12" s="23"/>
      <c r="G12" s="24"/>
      <c r="H12" s="25">
        <f>国资处留存!F12</f>
        <v>1</v>
      </c>
      <c r="I12" s="17"/>
      <c r="J12" s="52">
        <f>国资处留存!G12</f>
        <v>12500</v>
      </c>
      <c r="K12" s="47"/>
      <c r="L12" s="53" t="s">
        <v>72</v>
      </c>
    </row>
    <row r="13" ht="24" customHeight="1" spans="1:12">
      <c r="A13" s="19" t="str">
        <f>国资处留存!A13</f>
        <v>20000334</v>
      </c>
      <c r="B13" s="20" t="str">
        <f>国资处留存!B13</f>
        <v>打印机</v>
      </c>
      <c r="C13" s="26"/>
      <c r="D13" s="21" t="str">
        <f>国资处留存!D13</f>
        <v>*</v>
      </c>
      <c r="E13" s="22">
        <f>国资处留存!E13</f>
        <v>720</v>
      </c>
      <c r="F13" s="23"/>
      <c r="G13" s="24"/>
      <c r="H13" s="25">
        <f>国资处留存!F13</f>
        <v>1</v>
      </c>
      <c r="I13" s="17"/>
      <c r="J13" s="52">
        <f>国资处留存!G13</f>
        <v>720</v>
      </c>
      <c r="K13" s="47"/>
      <c r="L13" s="53" t="s">
        <v>52</v>
      </c>
    </row>
    <row r="14" ht="24" customHeight="1" spans="1:12">
      <c r="A14" s="28" t="s">
        <v>53</v>
      </c>
      <c r="B14" s="29"/>
      <c r="C14" s="29"/>
      <c r="D14" s="30"/>
      <c r="E14" s="31">
        <f>SUM(J6:J13)</f>
        <v>20540</v>
      </c>
      <c r="F14" s="32"/>
      <c r="G14" s="32"/>
      <c r="H14" s="32"/>
      <c r="I14" s="32"/>
      <c r="J14" s="32"/>
      <c r="K14" s="50"/>
      <c r="L14" s="53" t="s">
        <v>54</v>
      </c>
    </row>
    <row r="15" ht="24" customHeight="1" spans="1:11">
      <c r="A15" s="28" t="s">
        <v>73</v>
      </c>
      <c r="B15" s="29"/>
      <c r="C15" s="29"/>
      <c r="D15" s="30"/>
      <c r="E15" s="31"/>
      <c r="F15" s="32"/>
      <c r="G15" s="32"/>
      <c r="H15" s="32"/>
      <c r="I15" s="32"/>
      <c r="J15" s="32"/>
      <c r="K15" s="50"/>
    </row>
    <row r="16" ht="24" customHeight="1" spans="1:11">
      <c r="A16" s="28" t="s">
        <v>74</v>
      </c>
      <c r="B16" s="29"/>
      <c r="C16" s="29"/>
      <c r="D16" s="30"/>
      <c r="E16" s="31"/>
      <c r="F16" s="32"/>
      <c r="G16" s="32"/>
      <c r="H16" s="32"/>
      <c r="I16" s="32"/>
      <c r="J16" s="32"/>
      <c r="K16" s="50"/>
    </row>
    <row r="17" ht="14.25" customHeight="1" spans="1:11">
      <c r="A17" s="33"/>
      <c r="B17" s="33"/>
      <c r="C17" s="33"/>
      <c r="D17" s="33"/>
      <c r="E17" s="34"/>
      <c r="F17" s="35"/>
      <c r="G17" s="35"/>
      <c r="H17" s="35"/>
      <c r="I17" s="35"/>
      <c r="J17" s="35"/>
      <c r="K17" s="35"/>
    </row>
    <row r="18" ht="14.25" customHeight="1" spans="1:11">
      <c r="A18" s="36"/>
      <c r="B18" s="36"/>
      <c r="C18" s="36"/>
      <c r="D18" s="36"/>
      <c r="E18" s="37"/>
      <c r="F18" s="38"/>
      <c r="G18" s="38"/>
      <c r="H18" s="38"/>
      <c r="I18" s="38"/>
      <c r="J18" s="38"/>
      <c r="K18" s="38"/>
    </row>
    <row r="19" spans="1:1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54"/>
    </row>
    <row r="20" ht="20.25" spans="1:11">
      <c r="A20" s="1" t="s">
        <v>6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0.25" spans="1:11">
      <c r="A21" s="3" t="s">
        <v>7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4.25" spans="1:11">
      <c r="A22" s="5" t="s">
        <v>68</v>
      </c>
      <c r="B22" s="5">
        <f>国资处留存!B3</f>
        <v>0</v>
      </c>
      <c r="C22" s="40"/>
      <c r="D22" s="40"/>
      <c r="E22" s="7" t="s">
        <v>69</v>
      </c>
      <c r="F22" s="8"/>
      <c r="G22" s="8"/>
      <c r="H22" s="8"/>
      <c r="I22" s="8"/>
      <c r="J22" s="8"/>
      <c r="K22" s="49" t="s">
        <v>70</v>
      </c>
    </row>
    <row r="23" ht="14.25" spans="1:11">
      <c r="A23" s="9"/>
      <c r="B23" s="41"/>
      <c r="C23" s="41"/>
      <c r="D23" s="41"/>
      <c r="E23" s="11">
        <f>国资处留存!G3</f>
        <v>2019</v>
      </c>
      <c r="F23" s="12" t="s">
        <v>10</v>
      </c>
      <c r="G23" s="12">
        <f>国资处留存!I3</f>
        <v>5</v>
      </c>
      <c r="H23" s="12" t="s">
        <v>11</v>
      </c>
      <c r="I23" s="12">
        <f>国资处留存!K3</f>
        <v>22</v>
      </c>
      <c r="J23" s="12" t="s">
        <v>12</v>
      </c>
      <c r="K23" s="49" t="s">
        <v>14</v>
      </c>
    </row>
    <row r="24" ht="24" customHeight="1" spans="1:11">
      <c r="A24" s="13" t="s">
        <v>15</v>
      </c>
      <c r="B24" s="14" t="s">
        <v>16</v>
      </c>
      <c r="C24" s="15"/>
      <c r="D24" s="13" t="s">
        <v>17</v>
      </c>
      <c r="E24" s="14" t="s">
        <v>18</v>
      </c>
      <c r="F24" s="16"/>
      <c r="G24" s="17"/>
      <c r="H24" s="18" t="s">
        <v>19</v>
      </c>
      <c r="I24" s="50"/>
      <c r="J24" s="51" t="s">
        <v>20</v>
      </c>
      <c r="K24" s="50"/>
    </row>
    <row r="25" ht="24" customHeight="1" spans="1:11">
      <c r="A25" s="42" t="str">
        <f>国资处留存!A6</f>
        <v>20132431</v>
      </c>
      <c r="B25" s="43" t="str">
        <f>国资处留存!B6</f>
        <v>切换器</v>
      </c>
      <c r="C25" s="43">
        <f>国资处留存!C6</f>
        <v>0</v>
      </c>
      <c r="D25" s="44" t="str">
        <f>国资处留存!D6</f>
        <v>USBKVM</v>
      </c>
      <c r="E25" s="45">
        <f>国资处留存!E6</f>
        <v>820</v>
      </c>
      <c r="F25" s="46"/>
      <c r="G25" s="47"/>
      <c r="H25" s="25">
        <f>国资处留存!F6</f>
        <v>1</v>
      </c>
      <c r="I25" s="17"/>
      <c r="J25" s="52">
        <f>国资处留存!G6</f>
        <v>820</v>
      </c>
      <c r="K25" s="47"/>
    </row>
    <row r="26" ht="24" customHeight="1" spans="1:12">
      <c r="A26" s="42" t="str">
        <f>国资处留存!A7</f>
        <v>20133292</v>
      </c>
      <c r="B26" s="43" t="str">
        <f>国资处留存!B7</f>
        <v>KVM切换器</v>
      </c>
      <c r="C26" s="48">
        <f>国资处留存!C24</f>
        <v>0</v>
      </c>
      <c r="D26" s="44" t="str">
        <f>国资处留存!D7</f>
        <v>DKVM-22U</v>
      </c>
      <c r="E26" s="45">
        <f>国资处留存!E7</f>
        <v>820</v>
      </c>
      <c r="F26" s="46"/>
      <c r="G26" s="47"/>
      <c r="H26" s="25">
        <f>国资处留存!F7</f>
        <v>1</v>
      </c>
      <c r="I26" s="17"/>
      <c r="J26" s="52">
        <f>国资处留存!G7</f>
        <v>820</v>
      </c>
      <c r="K26" s="47"/>
      <c r="L26" s="53" t="s">
        <v>32</v>
      </c>
    </row>
    <row r="27" ht="24" customHeight="1" spans="1:12">
      <c r="A27" s="42" t="str">
        <f>国资处留存!A8</f>
        <v>20133293</v>
      </c>
      <c r="B27" s="43" t="str">
        <f>国资处留存!B8</f>
        <v>KVM切换器</v>
      </c>
      <c r="C27" s="48"/>
      <c r="D27" s="44" t="str">
        <f>国资处留存!D8</f>
        <v>DKVM-23U</v>
      </c>
      <c r="E27" s="45">
        <f>国资处留存!E8</f>
        <v>820</v>
      </c>
      <c r="F27" s="46"/>
      <c r="G27" s="47"/>
      <c r="H27" s="25">
        <f>国资处留存!F8</f>
        <v>1</v>
      </c>
      <c r="I27" s="17"/>
      <c r="J27" s="52">
        <f>国资处留存!G8</f>
        <v>820</v>
      </c>
      <c r="K27" s="47"/>
      <c r="L27" s="53" t="s">
        <v>37</v>
      </c>
    </row>
    <row r="28" ht="24" customHeight="1" spans="1:12">
      <c r="A28" s="42" t="str">
        <f>国资处留存!A9</f>
        <v>20075626</v>
      </c>
      <c r="B28" s="43" t="str">
        <f>国资处留存!B9</f>
        <v>扫描仪</v>
      </c>
      <c r="C28" s="48"/>
      <c r="D28" s="44" t="str">
        <f>国资处留存!D9</f>
        <v>中晶R4*</v>
      </c>
      <c r="E28" s="45">
        <f>国资处留存!E9</f>
        <v>1860</v>
      </c>
      <c r="F28" s="46"/>
      <c r="G28" s="47"/>
      <c r="H28" s="25">
        <f>国资处留存!F9</f>
        <v>1</v>
      </c>
      <c r="I28" s="17"/>
      <c r="J28" s="52">
        <f>国资处留存!G9</f>
        <v>1860</v>
      </c>
      <c r="K28" s="47"/>
      <c r="L28" s="53" t="s">
        <v>75</v>
      </c>
    </row>
    <row r="29" ht="24" customHeight="1" spans="1:12">
      <c r="A29" s="42" t="str">
        <f>国资处留存!A10</f>
        <v>20109545</v>
      </c>
      <c r="B29" s="43" t="str">
        <f>国资处留存!B10</f>
        <v>显示器</v>
      </c>
      <c r="C29" s="48"/>
      <c r="D29" s="44" t="str">
        <f>国资处留存!D10</f>
        <v>15寸液晶</v>
      </c>
      <c r="E29" s="45">
        <f>国资处留存!E10</f>
        <v>1100</v>
      </c>
      <c r="F29" s="46"/>
      <c r="G29" s="47"/>
      <c r="H29" s="25">
        <f>国资处留存!F10</f>
        <v>1</v>
      </c>
      <c r="I29" s="17"/>
      <c r="J29" s="52">
        <f>国资处留存!G10</f>
        <v>1100</v>
      </c>
      <c r="K29" s="47"/>
      <c r="L29" s="53" t="s">
        <v>76</v>
      </c>
    </row>
    <row r="30" ht="24" customHeight="1" spans="1:12">
      <c r="A30" s="42" t="str">
        <f>国资处留存!A11</f>
        <v>20072611</v>
      </c>
      <c r="B30" s="43" t="str">
        <f>国资处留存!B11</f>
        <v>显示器</v>
      </c>
      <c r="C30" s="48"/>
      <c r="D30" s="44" t="str">
        <f>国资处留存!D11</f>
        <v>17寸液晶</v>
      </c>
      <c r="E30" s="45">
        <f>国资处留存!E11</f>
        <v>1900</v>
      </c>
      <c r="F30" s="46"/>
      <c r="G30" s="47"/>
      <c r="H30" s="25">
        <f>国资处留存!F11</f>
        <v>1</v>
      </c>
      <c r="I30" s="17"/>
      <c r="J30" s="52">
        <f>国资处留存!G11</f>
        <v>1900</v>
      </c>
      <c r="K30" s="47"/>
      <c r="L30" s="53" t="s">
        <v>77</v>
      </c>
    </row>
    <row r="31" ht="24" customHeight="1" spans="1:12">
      <c r="A31" s="42" t="str">
        <f>国资处留存!A12</f>
        <v>20062152</v>
      </c>
      <c r="B31" s="43" t="str">
        <f>国资处留存!B12</f>
        <v>证卡打印机</v>
      </c>
      <c r="C31" s="48"/>
      <c r="D31" s="44" t="str">
        <f>国资处留存!D12</f>
        <v>P310C</v>
      </c>
      <c r="E31" s="45">
        <f>国资处留存!E12</f>
        <v>12500</v>
      </c>
      <c r="F31" s="46"/>
      <c r="G31" s="47"/>
      <c r="H31" s="25">
        <f>国资处留存!F12</f>
        <v>1</v>
      </c>
      <c r="I31" s="17"/>
      <c r="J31" s="52">
        <f>国资处留存!G12</f>
        <v>12500</v>
      </c>
      <c r="K31" s="47"/>
      <c r="L31" s="53" t="s">
        <v>78</v>
      </c>
    </row>
    <row r="32" ht="24" customHeight="1" spans="1:12">
      <c r="A32" s="42" t="str">
        <f>国资处留存!A13</f>
        <v>20000334</v>
      </c>
      <c r="B32" s="43" t="str">
        <f>国资处留存!B13</f>
        <v>打印机</v>
      </c>
      <c r="C32" s="48"/>
      <c r="D32" s="44" t="str">
        <f>国资处留存!D13</f>
        <v>*</v>
      </c>
      <c r="E32" s="45">
        <f>国资处留存!E13</f>
        <v>720</v>
      </c>
      <c r="F32" s="46"/>
      <c r="G32" s="47"/>
      <c r="H32" s="25">
        <f>国资处留存!F13</f>
        <v>1</v>
      </c>
      <c r="I32" s="17"/>
      <c r="J32" s="52">
        <f>国资处留存!G13</f>
        <v>720</v>
      </c>
      <c r="K32" s="47"/>
      <c r="L32" s="53" t="s">
        <v>52</v>
      </c>
    </row>
    <row r="33" ht="24" customHeight="1" spans="1:12">
      <c r="A33" s="28" t="s">
        <v>53</v>
      </c>
      <c r="B33" s="29"/>
      <c r="C33" s="29"/>
      <c r="D33" s="30"/>
      <c r="E33" s="31">
        <f>SUM(J6:J13)</f>
        <v>20540</v>
      </c>
      <c r="F33" s="32"/>
      <c r="G33" s="32"/>
      <c r="H33" s="32"/>
      <c r="I33" s="32"/>
      <c r="J33" s="32"/>
      <c r="K33" s="50"/>
      <c r="L33" s="53" t="s">
        <v>54</v>
      </c>
    </row>
    <row r="34" ht="24" customHeight="1" spans="1:11">
      <c r="A34" s="28" t="s">
        <v>73</v>
      </c>
      <c r="B34" s="29"/>
      <c r="C34" s="29"/>
      <c r="D34" s="30"/>
      <c r="E34" s="31"/>
      <c r="F34" s="32"/>
      <c r="G34" s="32"/>
      <c r="H34" s="32"/>
      <c r="I34" s="32"/>
      <c r="J34" s="32"/>
      <c r="K34" s="50"/>
    </row>
    <row r="35" ht="24" customHeight="1" spans="1:11">
      <c r="A35" s="28" t="s">
        <v>74</v>
      </c>
      <c r="B35" s="29"/>
      <c r="C35" s="29"/>
      <c r="D35" s="30"/>
      <c r="E35" s="31"/>
      <c r="F35" s="32"/>
      <c r="G35" s="32"/>
      <c r="H35" s="32"/>
      <c r="I35" s="32"/>
      <c r="J35" s="32"/>
      <c r="K35" s="50"/>
    </row>
  </sheetData>
  <sheetProtection password="CF7A" sheet="1" formatCells="0" formatColumns="0" formatRows="0" insertRows="0" insertColumns="0" insertHyperlinks="0" deleteColumns="0" deleteRows="0" sort="0" autoFilter="0" pivotTables="0"/>
  <mergeCells count="81">
    <mergeCell ref="A1:K1"/>
    <mergeCell ref="A2:K2"/>
    <mergeCell ref="E3:J3"/>
    <mergeCell ref="B5:C5"/>
    <mergeCell ref="E5:G5"/>
    <mergeCell ref="H5:I5"/>
    <mergeCell ref="J5:K5"/>
    <mergeCell ref="E6:G6"/>
    <mergeCell ref="H6:I6"/>
    <mergeCell ref="J6:K6"/>
    <mergeCell ref="E7:G7"/>
    <mergeCell ref="H7:I7"/>
    <mergeCell ref="J7:K7"/>
    <mergeCell ref="E8:G8"/>
    <mergeCell ref="H8:I8"/>
    <mergeCell ref="J8:K8"/>
    <mergeCell ref="E9:G9"/>
    <mergeCell ref="H9:I9"/>
    <mergeCell ref="J9:K9"/>
    <mergeCell ref="E10:G10"/>
    <mergeCell ref="H10:I10"/>
    <mergeCell ref="J10:K10"/>
    <mergeCell ref="E11:G11"/>
    <mergeCell ref="H11:I11"/>
    <mergeCell ref="J11:K11"/>
    <mergeCell ref="E12:G12"/>
    <mergeCell ref="H12:I12"/>
    <mergeCell ref="J12:K12"/>
    <mergeCell ref="E13:G13"/>
    <mergeCell ref="H13:I13"/>
    <mergeCell ref="J13:K13"/>
    <mergeCell ref="A14:D14"/>
    <mergeCell ref="E14:K14"/>
    <mergeCell ref="A15:D15"/>
    <mergeCell ref="E15:K15"/>
    <mergeCell ref="A16:D16"/>
    <mergeCell ref="E16:K16"/>
    <mergeCell ref="A17:D17"/>
    <mergeCell ref="E17:K17"/>
    <mergeCell ref="A19:K19"/>
    <mergeCell ref="A20:K20"/>
    <mergeCell ref="A21:K21"/>
    <mergeCell ref="E22:J22"/>
    <mergeCell ref="B24:C24"/>
    <mergeCell ref="E24:G24"/>
    <mergeCell ref="H24:I24"/>
    <mergeCell ref="J24:K24"/>
    <mergeCell ref="E25:G25"/>
    <mergeCell ref="H25:I25"/>
    <mergeCell ref="J25:K25"/>
    <mergeCell ref="E26:G26"/>
    <mergeCell ref="H26:I26"/>
    <mergeCell ref="J26:K26"/>
    <mergeCell ref="E27:G27"/>
    <mergeCell ref="H27:I27"/>
    <mergeCell ref="J27:K27"/>
    <mergeCell ref="E28:G28"/>
    <mergeCell ref="H28:I28"/>
    <mergeCell ref="J28:K28"/>
    <mergeCell ref="E29:G29"/>
    <mergeCell ref="H29:I29"/>
    <mergeCell ref="J29:K29"/>
    <mergeCell ref="E30:G30"/>
    <mergeCell ref="H30:I30"/>
    <mergeCell ref="J30:K30"/>
    <mergeCell ref="E31:G31"/>
    <mergeCell ref="H31:I31"/>
    <mergeCell ref="J31:K31"/>
    <mergeCell ref="E32:G32"/>
    <mergeCell ref="H32:I32"/>
    <mergeCell ref="J32:K32"/>
    <mergeCell ref="A33:D33"/>
    <mergeCell ref="E33:K33"/>
    <mergeCell ref="A34:D34"/>
    <mergeCell ref="E34:K34"/>
    <mergeCell ref="A35:D35"/>
    <mergeCell ref="E35:K35"/>
    <mergeCell ref="A3:A4"/>
    <mergeCell ref="A22:A23"/>
    <mergeCell ref="B3:D4"/>
    <mergeCell ref="B22:D23"/>
  </mergeCells>
  <dataValidations count="1">
    <dataValidation type="whole" operator="between" allowBlank="1" showInputMessage="1" showErrorMessage="1" error="合计大于200000" sqref="E14:E18 E33:E35" errorStyle="warning">
      <formula1>0</formula1>
      <formula2>2000000</formula2>
    </dataValidation>
  </dataValidations>
  <pageMargins left="0.78740157480315" right="0.196850393700787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精品大本营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国资处留存</vt:lpstr>
      <vt:lpstr>财务处留存</vt:lpstr>
      <vt:lpstr>库房、申报单位留存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梁斌</cp:lastModifiedBy>
  <dcterms:created xsi:type="dcterms:W3CDTF">2014-09-26T00:39:00Z</dcterms:created>
  <cp:lastPrinted>2019-05-22T06:42:00Z</cp:lastPrinted>
  <dcterms:modified xsi:type="dcterms:W3CDTF">2019-05-29T08:35:09Z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